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0" i="1" l="1"/>
  <c r="F30" i="1"/>
  <c r="G24" i="1"/>
  <c r="F24" i="1"/>
  <c r="G29" i="1" l="1"/>
  <c r="H29" i="1" l="1"/>
  <c r="H27" i="1"/>
  <c r="H23" i="1"/>
  <c r="H22" i="1"/>
  <c r="H21" i="1"/>
  <c r="H20" i="1"/>
  <c r="H13" i="1"/>
  <c r="H11" i="1"/>
  <c r="H7" i="1"/>
  <c r="H5" i="1"/>
  <c r="G38" i="1"/>
  <c r="H38" i="1" s="1"/>
  <c r="F39" i="1"/>
  <c r="G39" i="1" s="1"/>
  <c r="H39" i="1" s="1"/>
  <c r="E39" i="1"/>
  <c r="D39" i="1"/>
  <c r="E36" i="1"/>
  <c r="D36" i="1"/>
  <c r="G27" i="1"/>
  <c r="G26" i="1"/>
  <c r="H26" i="1" s="1"/>
  <c r="E30" i="1"/>
  <c r="D30" i="1"/>
  <c r="G23" i="1"/>
  <c r="G22" i="1"/>
  <c r="G21" i="1"/>
  <c r="G20" i="1"/>
  <c r="G19" i="1"/>
  <c r="H19" i="1" s="1"/>
  <c r="G18" i="1"/>
  <c r="H18" i="1" s="1"/>
  <c r="H24" i="1"/>
  <c r="E24" i="1"/>
  <c r="D24" i="1"/>
  <c r="G13" i="1"/>
  <c r="G11" i="1"/>
  <c r="G10" i="1"/>
  <c r="G9" i="1"/>
  <c r="H9" i="1" s="1"/>
  <c r="G8" i="1"/>
  <c r="G7" i="1"/>
  <c r="G5" i="1"/>
  <c r="F16" i="1"/>
  <c r="E16" i="1"/>
  <c r="D16" i="1"/>
  <c r="G16" i="1" l="1"/>
  <c r="H16" i="1" s="1"/>
  <c r="D40" i="1"/>
  <c r="D41" i="1" s="1"/>
  <c r="F40" i="1"/>
  <c r="F41" i="1" s="1"/>
  <c r="E40" i="1"/>
  <c r="E41" i="1" s="1"/>
  <c r="H30" i="1"/>
  <c r="G40" i="1" l="1"/>
  <c r="H40" i="1" s="1"/>
  <c r="H41" i="1" s="1"/>
  <c r="G41" i="1"/>
</calcChain>
</file>

<file path=xl/sharedStrings.xml><?xml version="1.0" encoding="utf-8"?>
<sst xmlns="http://schemas.openxmlformats.org/spreadsheetml/2006/main" count="82" uniqueCount="64">
  <si>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</si>
  <si>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</si>
  <si>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</si>
  <si>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</si>
  <si>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</si>
  <si>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</si>
  <si>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</si>
  <si>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</si>
  <si>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</si>
  <si>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</si>
  <si>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5.1</t>
  </si>
  <si>
    <t>Всего по программе:</t>
  </si>
  <si>
    <t>в том числе средства бюджета города Югорска</t>
  </si>
  <si>
    <t>4.1</t>
  </si>
  <si>
    <t>4.2</t>
  </si>
  <si>
    <t>бюджет города Югорска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</si>
  <si>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</si>
  <si>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</si>
  <si>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</si>
  <si>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</si>
  <si>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</si>
  <si>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</si>
  <si>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</si>
  <si>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</si>
  <si>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</si>
  <si>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</si>
  <si>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</si>
  <si>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</si>
  <si>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</si>
  <si>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</si>
  <si>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</si>
  <si>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</si>
  <si>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</si>
  <si>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</si>
  <si>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</si>
  <si>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</si>
  <si>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2:</t>
  </si>
  <si>
    <t xml:space="preserve">№  подпункта </t>
  </si>
  <si>
    <t>2.1</t>
  </si>
  <si>
    <t>2.2</t>
  </si>
  <si>
    <t>2.3</t>
  </si>
  <si>
    <t>2.4</t>
  </si>
  <si>
    <t>2.5</t>
  </si>
  <si>
    <t>2.6</t>
  </si>
  <si>
    <t>Начальник отдела по здравоохранению и социальным вопросам</t>
  </si>
  <si>
    <t>исполнитель:</t>
  </si>
  <si>
    <t>Т. А. Хорошавина 5-00-74</t>
  </si>
  <si>
    <t>Задача 1.  Профилактика, диагностика и лечение туберкулеза</t>
  </si>
  <si>
    <t>1.2</t>
  </si>
  <si>
    <t>1.3</t>
  </si>
  <si>
    <t>1.4</t>
  </si>
  <si>
    <t>1.5</t>
  </si>
  <si>
    <t>1.6</t>
  </si>
  <si>
    <t>1.7</t>
  </si>
  <si>
    <t>Задача 2. Профилактика, диагностика и лечение ВИЧ-инфекции, гепатитов В и С</t>
  </si>
  <si>
    <t>Задача 3. Профилактика инфекционных заболеваний</t>
  </si>
  <si>
    <t>Итого по разделу 3:</t>
  </si>
  <si>
    <t>Итого по подразделу 4:</t>
  </si>
  <si>
    <t>Задача 5. Систематическое информирование населения о реализации Программы</t>
  </si>
  <si>
    <t>Итого по подразделу  5</t>
  </si>
  <si>
    <t>Задача 4. Профилактика сердечно-сосудистых заболеваний</t>
  </si>
  <si>
    <t>С. Ф. Назарова</t>
  </si>
  <si>
    <t>зам. начальника отдела</t>
  </si>
  <si>
    <t>Отчет о выполнении Программы "Реализация приоритетного национального проекта в сфере здравоохранения на 2011 - 2013 годы и на период до 2015 года" в 1 квартале 2013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</si>
</sst>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6" workbookViewId="0">
      <selection activeCell="G38" sqref="G38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50" t="s">
        <v>63</v>
      </c>
      <c r="B1" s="50"/>
      <c r="C1" s="50"/>
      <c r="D1" s="50"/>
      <c r="E1" s="50"/>
      <c r="F1" s="50"/>
      <c r="G1" s="50"/>
      <c r="H1" s="50"/>
    </row>
    <row r="3" spans="1:14" s="8" customFormat="1" ht="51" x14ac:dyDescent="0.2">
      <c r="A3" s="5" t="s">
        <v>37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1"/>
      <c r="J3" s="7"/>
      <c r="K3" s="7"/>
      <c r="L3" s="7"/>
      <c r="M3" s="7"/>
      <c r="N3" s="7"/>
    </row>
    <row r="4" spans="1:14" s="8" customFormat="1" ht="18" customHeight="1" x14ac:dyDescent="0.2">
      <c r="A4" s="42" t="s">
        <v>47</v>
      </c>
      <c r="B4" s="37"/>
      <c r="C4" s="37"/>
      <c r="D4" s="37"/>
      <c r="E4" s="37"/>
      <c r="F4" s="37"/>
      <c r="G4" s="37"/>
      <c r="H4" s="38"/>
      <c r="I4" s="3"/>
      <c r="J4" s="7"/>
      <c r="K4" s="7"/>
      <c r="L4" s="7"/>
      <c r="M4" s="7"/>
      <c r="N4" s="7"/>
    </row>
    <row r="5" spans="1:14" s="8" customFormat="1" ht="51" x14ac:dyDescent="0.2">
      <c r="A5" s="43" t="s">
        <v>7</v>
      </c>
      <c r="B5" s="1" t="s">
        <v>16</v>
      </c>
      <c r="C5" s="46" t="s">
        <v>15</v>
      </c>
      <c r="D5" s="46">
        <v>34</v>
      </c>
      <c r="E5" s="46">
        <v>34</v>
      </c>
      <c r="F5" s="46">
        <v>32.799999999999997</v>
      </c>
      <c r="G5" s="48">
        <f>F5/E5*100</f>
        <v>96.470588235294102</v>
      </c>
      <c r="H5" s="44">
        <f>G5</f>
        <v>96.470588235294102</v>
      </c>
      <c r="I5" s="1"/>
      <c r="J5" s="7"/>
      <c r="K5" s="7"/>
      <c r="L5" s="7"/>
      <c r="M5" s="7"/>
      <c r="N5" s="7"/>
    </row>
    <row r="6" spans="1:14" s="8" customFormat="1" ht="33" customHeight="1" x14ac:dyDescent="0.2">
      <c r="A6" s="43"/>
      <c r="B6" s="9"/>
      <c r="C6" s="46"/>
      <c r="D6" s="46"/>
      <c r="E6" s="46"/>
      <c r="F6" s="46"/>
      <c r="G6" s="48"/>
      <c r="H6" s="45"/>
      <c r="I6" s="1"/>
      <c r="J6" s="7"/>
      <c r="K6" s="7"/>
      <c r="L6" s="7"/>
      <c r="M6" s="7"/>
      <c r="N6" s="7"/>
    </row>
    <row r="7" spans="1:14" s="8" customFormat="1" ht="38.25" x14ac:dyDescent="0.2">
      <c r="A7" s="10" t="s">
        <v>48</v>
      </c>
      <c r="B7" s="5" t="s">
        <v>17</v>
      </c>
      <c r="C7" s="5" t="s">
        <v>15</v>
      </c>
      <c r="D7" s="5">
        <v>6</v>
      </c>
      <c r="E7" s="5">
        <v>6</v>
      </c>
      <c r="F7" s="5">
        <v>5.9</v>
      </c>
      <c r="G7" s="29">
        <f>F7/E7*100</f>
        <v>98.333333333333343</v>
      </c>
      <c r="H7" s="30">
        <f t="shared" ref="H7" si="0">G7</f>
        <v>98.333333333333343</v>
      </c>
      <c r="I7" s="1"/>
      <c r="J7" s="7"/>
      <c r="K7" s="7"/>
      <c r="L7" s="7"/>
      <c r="M7" s="7"/>
      <c r="N7" s="7"/>
    </row>
    <row r="8" spans="1:14" s="8" customFormat="1" ht="76.5" x14ac:dyDescent="0.2">
      <c r="A8" s="10" t="s">
        <v>49</v>
      </c>
      <c r="B8" s="5" t="s">
        <v>18</v>
      </c>
      <c r="C8" s="5" t="s">
        <v>15</v>
      </c>
      <c r="D8" s="5">
        <v>15</v>
      </c>
      <c r="E8" s="5">
        <v>15</v>
      </c>
      <c r="F8" s="5">
        <v>14.7</v>
      </c>
      <c r="G8" s="29">
        <f>F8/E8*100</f>
        <v>98</v>
      </c>
      <c r="H8" s="32"/>
      <c r="I8" s="1"/>
      <c r="J8" s="7"/>
      <c r="K8" s="7"/>
      <c r="L8" s="7"/>
      <c r="M8" s="7"/>
      <c r="N8" s="7"/>
    </row>
    <row r="9" spans="1:14" s="8" customFormat="1" ht="38.25" x14ac:dyDescent="0.2">
      <c r="A9" s="10" t="s">
        <v>50</v>
      </c>
      <c r="B9" s="5" t="s">
        <v>19</v>
      </c>
      <c r="C9" s="5" t="s">
        <v>15</v>
      </c>
      <c r="D9" s="5">
        <v>35</v>
      </c>
      <c r="E9" s="5">
        <v>35</v>
      </c>
      <c r="F9" s="5">
        <v>7.7</v>
      </c>
      <c r="G9" s="29">
        <f>F9/E9*100</f>
        <v>22</v>
      </c>
      <c r="H9" s="30">
        <f t="shared" ref="H9" si="1">G9</f>
        <v>22</v>
      </c>
      <c r="I9" s="1"/>
      <c r="J9" s="7"/>
      <c r="K9" s="7"/>
      <c r="L9" s="7"/>
      <c r="M9" s="7"/>
      <c r="N9" s="7"/>
    </row>
    <row r="10" spans="1:14" s="8" customFormat="1" ht="89.25" x14ac:dyDescent="0.2">
      <c r="A10" s="10" t="s">
        <v>51</v>
      </c>
      <c r="B10" s="5" t="s">
        <v>20</v>
      </c>
      <c r="C10" s="5" t="s">
        <v>15</v>
      </c>
      <c r="D10" s="5">
        <v>45</v>
      </c>
      <c r="E10" s="5">
        <v>45</v>
      </c>
      <c r="F10" s="5">
        <v>32.5</v>
      </c>
      <c r="G10" s="29">
        <f>F10/E10*100</f>
        <v>72.222222222222214</v>
      </c>
      <c r="H10" s="33"/>
      <c r="I10" s="1"/>
      <c r="J10" s="7"/>
      <c r="K10" s="7"/>
      <c r="L10" s="7"/>
      <c r="M10" s="7"/>
      <c r="N10" s="7"/>
    </row>
    <row r="11" spans="1:14" s="8" customFormat="1" ht="31.5" customHeight="1" x14ac:dyDescent="0.2">
      <c r="A11" s="43" t="s">
        <v>52</v>
      </c>
      <c r="B11" s="46" t="s">
        <v>21</v>
      </c>
      <c r="C11" s="46" t="s">
        <v>15</v>
      </c>
      <c r="D11" s="46">
        <v>11</v>
      </c>
      <c r="E11" s="46">
        <v>11</v>
      </c>
      <c r="F11" s="46">
        <v>11</v>
      </c>
      <c r="G11" s="46">
        <f>F11/E11*100</f>
        <v>100</v>
      </c>
      <c r="H11" s="35">
        <f t="shared" ref="H11" si="2">G11</f>
        <v>100</v>
      </c>
      <c r="I11" s="1"/>
      <c r="J11" s="7"/>
      <c r="K11" s="7"/>
      <c r="L11" s="7"/>
      <c r="M11" s="7"/>
      <c r="N11" s="7"/>
    </row>
    <row r="12" spans="1:14" s="8" customFormat="1" ht="15.75" customHeight="1" x14ac:dyDescent="0.2">
      <c r="A12" s="43"/>
      <c r="B12" s="46"/>
      <c r="C12" s="46"/>
      <c r="D12" s="46"/>
      <c r="E12" s="46"/>
      <c r="F12" s="46"/>
      <c r="G12" s="46"/>
      <c r="H12" s="36"/>
      <c r="I12" s="1"/>
      <c r="J12" s="7"/>
      <c r="K12" s="7"/>
      <c r="L12" s="7"/>
      <c r="M12" s="7"/>
      <c r="N12" s="7"/>
    </row>
    <row r="13" spans="1:14" s="8" customFormat="1" ht="15.75" customHeight="1" x14ac:dyDescent="0.2">
      <c r="A13" s="43" t="s">
        <v>53</v>
      </c>
      <c r="B13" s="47" t="s">
        <v>22</v>
      </c>
      <c r="C13" s="46" t="s">
        <v>15</v>
      </c>
      <c r="D13" s="46">
        <v>4</v>
      </c>
      <c r="E13" s="46">
        <v>4</v>
      </c>
      <c r="F13" s="46">
        <v>4</v>
      </c>
      <c r="G13" s="46">
        <f>F13/E13*100</f>
        <v>100</v>
      </c>
      <c r="H13" s="48">
        <f t="shared" ref="H13" si="3">G13</f>
        <v>100</v>
      </c>
      <c r="I13" s="1"/>
      <c r="J13" s="7"/>
      <c r="K13" s="7"/>
      <c r="L13" s="7"/>
      <c r="M13" s="7"/>
      <c r="N13" s="7"/>
    </row>
    <row r="14" spans="1:14" s="8" customFormat="1" ht="15" customHeight="1" x14ac:dyDescent="0.2">
      <c r="A14" s="43"/>
      <c r="B14" s="47"/>
      <c r="C14" s="46"/>
      <c r="D14" s="46"/>
      <c r="E14" s="46"/>
      <c r="F14" s="46"/>
      <c r="G14" s="46"/>
      <c r="H14" s="48"/>
      <c r="I14" s="1"/>
      <c r="J14" s="7"/>
      <c r="K14" s="7"/>
      <c r="L14" s="7"/>
      <c r="M14" s="7"/>
      <c r="N14" s="7"/>
    </row>
    <row r="15" spans="1:14" s="8" customFormat="1" ht="33.75" customHeight="1" x14ac:dyDescent="0.2">
      <c r="A15" s="43"/>
      <c r="B15" s="47"/>
      <c r="C15" s="46"/>
      <c r="D15" s="46"/>
      <c r="E15" s="46"/>
      <c r="F15" s="46"/>
      <c r="G15" s="46"/>
      <c r="H15" s="48"/>
      <c r="I15" s="1"/>
      <c r="J15" s="7"/>
      <c r="K15" s="7"/>
      <c r="L15" s="7"/>
      <c r="M15" s="7"/>
      <c r="N15" s="7"/>
    </row>
    <row r="16" spans="1:14" s="8" customFormat="1" ht="12.75" x14ac:dyDescent="0.2">
      <c r="A16" s="10"/>
      <c r="B16" s="12" t="s">
        <v>36</v>
      </c>
      <c r="C16" s="5"/>
      <c r="D16" s="5">
        <f>D5+D7+D8+D9+D10+D11+D13</f>
        <v>150</v>
      </c>
      <c r="E16" s="5">
        <f>E5+E7+E8+E9+E10+E11+E13</f>
        <v>150</v>
      </c>
      <c r="F16" s="5">
        <f>F13+F11+F10+F9+F8+F7+F5</f>
        <v>108.60000000000001</v>
      </c>
      <c r="G16" s="11">
        <f>F16/E16*100</f>
        <v>72.400000000000006</v>
      </c>
      <c r="H16" s="34">
        <f>G16</f>
        <v>72.400000000000006</v>
      </c>
      <c r="I16" s="1"/>
      <c r="J16" s="7"/>
      <c r="K16" s="7"/>
      <c r="L16" s="7"/>
      <c r="M16" s="7"/>
      <c r="N16" s="7"/>
    </row>
    <row r="17" spans="1:9" s="8" customFormat="1" ht="12.75" x14ac:dyDescent="0.2">
      <c r="A17" s="42" t="s">
        <v>54</v>
      </c>
      <c r="B17" s="37"/>
      <c r="C17" s="37"/>
      <c r="D17" s="37"/>
      <c r="E17" s="37"/>
      <c r="F17" s="37"/>
      <c r="G17" s="37"/>
      <c r="H17" s="38"/>
      <c r="I17" s="4"/>
    </row>
    <row r="18" spans="1:9" s="8" customFormat="1" ht="51" x14ac:dyDescent="0.2">
      <c r="A18" s="13" t="s">
        <v>38</v>
      </c>
      <c r="B18" s="5" t="s">
        <v>23</v>
      </c>
      <c r="C18" s="5" t="s">
        <v>15</v>
      </c>
      <c r="D18" s="14">
        <v>73</v>
      </c>
      <c r="E18" s="14">
        <v>73</v>
      </c>
      <c r="F18" s="14">
        <v>73</v>
      </c>
      <c r="G18" s="27">
        <f t="shared" ref="G18:G24" si="4">F18/E18*100</f>
        <v>100</v>
      </c>
      <c r="H18" s="27">
        <f t="shared" ref="H18:H24" si="5">G18</f>
        <v>100</v>
      </c>
      <c r="I18" s="2"/>
    </row>
    <row r="19" spans="1:9" s="8" customFormat="1" ht="38.25" x14ac:dyDescent="0.2">
      <c r="A19" s="13" t="s">
        <v>39</v>
      </c>
      <c r="B19" s="5" t="s">
        <v>24</v>
      </c>
      <c r="C19" s="5" t="s">
        <v>15</v>
      </c>
      <c r="D19" s="14">
        <v>30</v>
      </c>
      <c r="E19" s="14">
        <v>30</v>
      </c>
      <c r="F19" s="14">
        <v>30</v>
      </c>
      <c r="G19" s="14">
        <f t="shared" si="4"/>
        <v>100</v>
      </c>
      <c r="H19" s="14">
        <f t="shared" si="5"/>
        <v>100</v>
      </c>
      <c r="I19" s="2"/>
    </row>
    <row r="20" spans="1:9" s="8" customFormat="1" ht="38.25" x14ac:dyDescent="0.2">
      <c r="A20" s="13" t="s">
        <v>40</v>
      </c>
      <c r="B20" s="5" t="s">
        <v>25</v>
      </c>
      <c r="C20" s="5" t="s">
        <v>15</v>
      </c>
      <c r="D20" s="14">
        <v>119.2</v>
      </c>
      <c r="E20" s="14">
        <v>119.2</v>
      </c>
      <c r="F20" s="14">
        <v>0</v>
      </c>
      <c r="G20" s="28">
        <f t="shared" si="4"/>
        <v>0</v>
      </c>
      <c r="H20" s="28">
        <f t="shared" si="5"/>
        <v>0</v>
      </c>
      <c r="I20" s="2"/>
    </row>
    <row r="21" spans="1:9" s="8" customFormat="1" ht="53.25" customHeight="1" x14ac:dyDescent="0.2">
      <c r="A21" s="13" t="s">
        <v>41</v>
      </c>
      <c r="B21" s="5" t="s">
        <v>26</v>
      </c>
      <c r="C21" s="5" t="s">
        <v>15</v>
      </c>
      <c r="D21" s="14">
        <v>10</v>
      </c>
      <c r="E21" s="14">
        <v>10</v>
      </c>
      <c r="F21" s="14">
        <v>8.9</v>
      </c>
      <c r="G21" s="28">
        <f t="shared" si="4"/>
        <v>89</v>
      </c>
      <c r="H21" s="28">
        <f t="shared" si="5"/>
        <v>89</v>
      </c>
      <c r="I21" s="2"/>
    </row>
    <row r="22" spans="1:9" s="8" customFormat="1" ht="38.25" x14ac:dyDescent="0.2">
      <c r="A22" s="13" t="s">
        <v>42</v>
      </c>
      <c r="B22" s="12" t="s">
        <v>27</v>
      </c>
      <c r="C22" s="5" t="s">
        <v>15</v>
      </c>
      <c r="D22" s="15">
        <v>4</v>
      </c>
      <c r="E22" s="15">
        <v>4</v>
      </c>
      <c r="F22" s="15">
        <v>3.9</v>
      </c>
      <c r="G22" s="15">
        <f t="shared" si="4"/>
        <v>97.5</v>
      </c>
      <c r="H22" s="15">
        <f t="shared" si="5"/>
        <v>97.5</v>
      </c>
      <c r="I22" s="2"/>
    </row>
    <row r="23" spans="1:9" s="8" customFormat="1" ht="38.25" x14ac:dyDescent="0.2">
      <c r="A23" s="13" t="s">
        <v>43</v>
      </c>
      <c r="B23" s="12" t="s">
        <v>28</v>
      </c>
      <c r="C23" s="5" t="s">
        <v>15</v>
      </c>
      <c r="D23" s="15">
        <v>50</v>
      </c>
      <c r="E23" s="15">
        <v>50</v>
      </c>
      <c r="F23" s="15">
        <v>47.4</v>
      </c>
      <c r="G23" s="26">
        <f t="shared" si="4"/>
        <v>94.8</v>
      </c>
      <c r="H23" s="26">
        <f t="shared" si="5"/>
        <v>94.8</v>
      </c>
      <c r="I23" s="2"/>
    </row>
    <row r="24" spans="1:9" s="8" customFormat="1" ht="12.75" x14ac:dyDescent="0.2">
      <c r="A24" s="16"/>
      <c r="B24" s="17" t="s">
        <v>36</v>
      </c>
      <c r="C24" s="15"/>
      <c r="D24" s="15">
        <f>D23+D22+D21+D20+D19+D18</f>
        <v>286.2</v>
      </c>
      <c r="E24" s="15">
        <f>E23+E22+E21+E20+E19+E18</f>
        <v>286.2</v>
      </c>
      <c r="F24" s="15">
        <f>F23+F22+F21+F20+F19+F18</f>
        <v>163.19999999999999</v>
      </c>
      <c r="G24" s="18">
        <f>F24/E24*100</f>
        <v>57.023060796645694</v>
      </c>
      <c r="H24" s="18">
        <f t="shared" si="5"/>
        <v>57.023060796645694</v>
      </c>
      <c r="I24" s="2"/>
    </row>
    <row r="25" spans="1:9" s="8" customFormat="1" ht="20.25" customHeight="1" x14ac:dyDescent="0.2">
      <c r="A25" s="42" t="s">
        <v>55</v>
      </c>
      <c r="B25" s="37"/>
      <c r="C25" s="37"/>
      <c r="D25" s="37"/>
      <c r="E25" s="37"/>
      <c r="F25" s="37"/>
      <c r="G25" s="37"/>
      <c r="H25" s="38"/>
      <c r="I25" s="2"/>
    </row>
    <row r="26" spans="1:9" s="8" customFormat="1" ht="140.25" x14ac:dyDescent="0.2">
      <c r="A26" s="13" t="s">
        <v>8</v>
      </c>
      <c r="B26" s="1" t="s">
        <v>29</v>
      </c>
      <c r="C26" s="5" t="s">
        <v>15</v>
      </c>
      <c r="D26" s="15">
        <v>887.8</v>
      </c>
      <c r="E26" s="15">
        <v>887.8</v>
      </c>
      <c r="F26" s="15">
        <v>494.7</v>
      </c>
      <c r="G26" s="18">
        <f>F26/E26*100</f>
        <v>55.722009461590446</v>
      </c>
      <c r="H26" s="18">
        <f>G26</f>
        <v>55.722009461590446</v>
      </c>
      <c r="I26" s="2"/>
    </row>
    <row r="27" spans="1:9" s="8" customFormat="1" ht="38.25" x14ac:dyDescent="0.2">
      <c r="A27" s="49" t="s">
        <v>9</v>
      </c>
      <c r="B27" s="19" t="s">
        <v>30</v>
      </c>
      <c r="C27" s="39" t="s">
        <v>15</v>
      </c>
      <c r="D27" s="56">
        <v>268</v>
      </c>
      <c r="E27" s="56">
        <v>268</v>
      </c>
      <c r="F27" s="56">
        <v>55.5</v>
      </c>
      <c r="G27" s="51">
        <f>F27/E27*100</f>
        <v>20.708955223880597</v>
      </c>
      <c r="H27" s="51">
        <f>G27</f>
        <v>20.708955223880597</v>
      </c>
      <c r="I27" s="2"/>
    </row>
    <row r="28" spans="1:9" s="8" customFormat="1" ht="59.25" customHeight="1" x14ac:dyDescent="0.2">
      <c r="A28" s="49"/>
      <c r="B28" s="20" t="s">
        <v>31</v>
      </c>
      <c r="C28" s="40"/>
      <c r="D28" s="56"/>
      <c r="E28" s="56"/>
      <c r="F28" s="56"/>
      <c r="G28" s="52"/>
      <c r="H28" s="52"/>
      <c r="I28" s="2"/>
    </row>
    <row r="29" spans="1:9" s="8" customFormat="1" ht="103.5" customHeight="1" x14ac:dyDescent="0.2">
      <c r="A29" s="21"/>
      <c r="B29" s="22" t="s">
        <v>32</v>
      </c>
      <c r="C29" s="41"/>
      <c r="D29" s="15">
        <v>690</v>
      </c>
      <c r="E29" s="15">
        <v>690</v>
      </c>
      <c r="F29" s="15">
        <v>690</v>
      </c>
      <c r="G29" s="31">
        <f>F29/E29*100</f>
        <v>100</v>
      </c>
      <c r="H29" s="31">
        <f>G29</f>
        <v>100</v>
      </c>
      <c r="I29" s="2"/>
    </row>
    <row r="30" spans="1:9" s="8" customFormat="1" ht="12.75" x14ac:dyDescent="0.2">
      <c r="A30" s="16"/>
      <c r="B30" s="23" t="s">
        <v>56</v>
      </c>
      <c r="C30" s="15"/>
      <c r="D30" s="15">
        <f>D29+D27+D26</f>
        <v>1845.8</v>
      </c>
      <c r="E30" s="15">
        <f>E29+E27+E26</f>
        <v>1845.8</v>
      </c>
      <c r="F30" s="15">
        <f>F29+F27+F26</f>
        <v>1240.2</v>
      </c>
      <c r="G30" s="18">
        <f>F30/E30*100</f>
        <v>67.190378155813207</v>
      </c>
      <c r="H30" s="18">
        <f>G30</f>
        <v>67.190378155813207</v>
      </c>
      <c r="I30" s="2"/>
    </row>
    <row r="31" spans="1:9" s="8" customFormat="1" ht="20.25" customHeight="1" x14ac:dyDescent="0.2">
      <c r="A31" s="37" t="s">
        <v>60</v>
      </c>
      <c r="B31" s="37"/>
      <c r="C31" s="37"/>
      <c r="D31" s="37"/>
      <c r="E31" s="37"/>
      <c r="F31" s="37"/>
      <c r="G31" s="37"/>
      <c r="H31" s="38"/>
      <c r="I31" s="2"/>
    </row>
    <row r="32" spans="1:9" s="8" customFormat="1" ht="64.5" customHeight="1" x14ac:dyDescent="0.2">
      <c r="A32" s="10" t="s">
        <v>13</v>
      </c>
      <c r="B32" s="5" t="s">
        <v>33</v>
      </c>
      <c r="C32" s="5" t="s">
        <v>15</v>
      </c>
      <c r="D32" s="15">
        <v>10</v>
      </c>
      <c r="E32" s="15">
        <v>10</v>
      </c>
      <c r="F32" s="15">
        <v>0</v>
      </c>
      <c r="G32" s="15">
        <v>0</v>
      </c>
      <c r="H32" s="15">
        <v>0</v>
      </c>
      <c r="I32" s="2"/>
    </row>
    <row r="33" spans="1:9" s="8" customFormat="1" ht="51" customHeight="1" x14ac:dyDescent="0.2">
      <c r="A33" s="43" t="s">
        <v>14</v>
      </c>
      <c r="B33" s="46" t="s">
        <v>34</v>
      </c>
      <c r="C33" s="53" t="s">
        <v>15</v>
      </c>
      <c r="D33" s="56">
        <v>16</v>
      </c>
      <c r="E33" s="56">
        <v>16</v>
      </c>
      <c r="F33" s="56">
        <v>0</v>
      </c>
      <c r="G33" s="56">
        <v>0</v>
      </c>
      <c r="H33" s="56">
        <v>0</v>
      </c>
      <c r="I33" s="2"/>
    </row>
    <row r="34" spans="1:9" s="8" customFormat="1" ht="15" hidden="1" customHeight="1" x14ac:dyDescent="0.2">
      <c r="A34" s="43"/>
      <c r="B34" s="46"/>
      <c r="C34" s="54"/>
      <c r="D34" s="56"/>
      <c r="E34" s="56"/>
      <c r="F34" s="56"/>
      <c r="G34" s="56"/>
      <c r="H34" s="56"/>
      <c r="I34" s="2"/>
    </row>
    <row r="35" spans="1:9" s="8" customFormat="1" ht="17.25" customHeight="1" x14ac:dyDescent="0.2">
      <c r="A35" s="43"/>
      <c r="B35" s="46"/>
      <c r="C35" s="55"/>
      <c r="D35" s="56"/>
      <c r="E35" s="56"/>
      <c r="F35" s="56"/>
      <c r="G35" s="56"/>
      <c r="H35" s="56"/>
      <c r="I35" s="2"/>
    </row>
    <row r="36" spans="1:9" s="8" customFormat="1" ht="12.75" x14ac:dyDescent="0.2">
      <c r="A36" s="16"/>
      <c r="B36" s="17" t="s">
        <v>57</v>
      </c>
      <c r="C36" s="15"/>
      <c r="D36" s="15">
        <f>D33+D32</f>
        <v>26</v>
      </c>
      <c r="E36" s="15">
        <f>E33+E32</f>
        <v>26</v>
      </c>
      <c r="F36" s="15">
        <v>0</v>
      </c>
      <c r="G36" s="15">
        <v>0</v>
      </c>
      <c r="H36" s="15">
        <v>0</v>
      </c>
      <c r="I36" s="2"/>
    </row>
    <row r="37" spans="1:9" s="8" customFormat="1" ht="12.75" x14ac:dyDescent="0.2">
      <c r="A37" s="37" t="s">
        <v>58</v>
      </c>
      <c r="B37" s="37"/>
      <c r="C37" s="37"/>
      <c r="D37" s="37"/>
      <c r="E37" s="37"/>
      <c r="F37" s="37"/>
      <c r="G37" s="37"/>
      <c r="H37" s="38"/>
      <c r="I37" s="2"/>
    </row>
    <row r="38" spans="1:9" s="8" customFormat="1" ht="51" x14ac:dyDescent="0.2">
      <c r="A38" s="24" t="s">
        <v>10</v>
      </c>
      <c r="B38" s="5" t="s">
        <v>35</v>
      </c>
      <c r="C38" s="5" t="s">
        <v>15</v>
      </c>
      <c r="D38" s="15">
        <v>692</v>
      </c>
      <c r="E38" s="15">
        <v>692</v>
      </c>
      <c r="F38" s="15">
        <v>378</v>
      </c>
      <c r="G38" s="31">
        <f>F38/E38*100</f>
        <v>54.624277456647398</v>
      </c>
      <c r="H38" s="31">
        <f>G38</f>
        <v>54.624277456647398</v>
      </c>
      <c r="I38" s="2"/>
    </row>
    <row r="39" spans="1:9" s="8" customFormat="1" ht="12.75" x14ac:dyDescent="0.2">
      <c r="A39" s="16"/>
      <c r="B39" s="25" t="s">
        <v>59</v>
      </c>
      <c r="C39" s="15"/>
      <c r="D39" s="15">
        <f>D38</f>
        <v>692</v>
      </c>
      <c r="E39" s="15">
        <f>E38</f>
        <v>692</v>
      </c>
      <c r="F39" s="15">
        <f>F38</f>
        <v>378</v>
      </c>
      <c r="G39" s="31">
        <f>F39/E39*100</f>
        <v>54.624277456647398</v>
      </c>
      <c r="H39" s="31">
        <f>G39</f>
        <v>54.624277456647398</v>
      </c>
      <c r="I39" s="2"/>
    </row>
    <row r="40" spans="1:9" s="8" customFormat="1" ht="12.75" x14ac:dyDescent="0.2">
      <c r="A40" s="16"/>
      <c r="B40" s="17" t="s">
        <v>11</v>
      </c>
      <c r="C40" s="15"/>
      <c r="D40" s="15">
        <f>D39+D36+D30+D24+D16</f>
        <v>3000</v>
      </c>
      <c r="E40" s="15">
        <f>E39+E36+E30+E24+E16</f>
        <v>3000</v>
      </c>
      <c r="F40" s="15">
        <f>F39+F36+F30+F24+F16</f>
        <v>1890</v>
      </c>
      <c r="G40" s="18">
        <f>F40/E40*100</f>
        <v>63</v>
      </c>
      <c r="H40" s="18">
        <f>G40</f>
        <v>63</v>
      </c>
      <c r="I40" s="2"/>
    </row>
    <row r="41" spans="1:9" s="8" customFormat="1" ht="25.5" x14ac:dyDescent="0.2">
      <c r="A41" s="16"/>
      <c r="B41" s="17" t="s">
        <v>12</v>
      </c>
      <c r="C41" s="15"/>
      <c r="D41" s="15">
        <f>D40</f>
        <v>3000</v>
      </c>
      <c r="E41" s="15">
        <f>E40</f>
        <v>3000</v>
      </c>
      <c r="F41" s="15">
        <f>F40</f>
        <v>1890</v>
      </c>
      <c r="G41" s="18">
        <f>F41/E41*100</f>
        <v>63</v>
      </c>
      <c r="H41" s="18">
        <f>H40</f>
        <v>63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6" t="s">
        <v>44</v>
      </c>
      <c r="C44" s="6"/>
      <c r="D44" s="6"/>
      <c r="E44" s="6"/>
      <c r="F44" s="6"/>
      <c r="G44" s="6" t="s">
        <v>61</v>
      </c>
    </row>
    <row r="47" spans="1:9" x14ac:dyDescent="0.25">
      <c r="B47" s="6" t="s">
        <v>45</v>
      </c>
    </row>
    <row r="48" spans="1:9" x14ac:dyDescent="0.25">
      <c r="B48" s="6" t="s">
        <v>62</v>
      </c>
    </row>
    <row r="49" spans="2:2" x14ac:dyDescent="0.25">
      <c r="B49" s="6" t="s">
        <v>46</v>
      </c>
    </row>
    <row r="50" spans="2:2" x14ac:dyDescent="0.25">
      <c r="B50" s="6"/>
    </row>
  </sheetData>
  <mergeCells count="43">
    <mergeCell ref="A1:H1"/>
    <mergeCell ref="H27:H28"/>
    <mergeCell ref="A31:H31"/>
    <mergeCell ref="C33:C35"/>
    <mergeCell ref="D33:D35"/>
    <mergeCell ref="E33:E35"/>
    <mergeCell ref="F33:F35"/>
    <mergeCell ref="G33:G35"/>
    <mergeCell ref="H33:H35"/>
    <mergeCell ref="A33:A35"/>
    <mergeCell ref="B33:B35"/>
    <mergeCell ref="D27:D28"/>
    <mergeCell ref="E27:E28"/>
    <mergeCell ref="F27:F28"/>
    <mergeCell ref="G27:G28"/>
    <mergeCell ref="F5:F6"/>
    <mergeCell ref="G5:G6"/>
    <mergeCell ref="A27:A28"/>
    <mergeCell ref="C5:C6"/>
    <mergeCell ref="E5:E6"/>
    <mergeCell ref="D5:D6"/>
    <mergeCell ref="A25:H25"/>
    <mergeCell ref="C13:C15"/>
    <mergeCell ref="D13:D15"/>
    <mergeCell ref="E13:E15"/>
    <mergeCell ref="F13:F15"/>
    <mergeCell ref="G13:G15"/>
    <mergeCell ref="A37:H37"/>
    <mergeCell ref="C27:C29"/>
    <mergeCell ref="A17:H17"/>
    <mergeCell ref="A5:A6"/>
    <mergeCell ref="A4:H4"/>
    <mergeCell ref="H5:H6"/>
    <mergeCell ref="A11:A12"/>
    <mergeCell ref="B11:B12"/>
    <mergeCell ref="A13:A15"/>
    <mergeCell ref="B13:B15"/>
    <mergeCell ref="H13:H15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2013-04-22T09:07:43Z</cp:lastPrinted>
  <dcterms:created xsi:type="dcterms:W3CDTF">2012-01-12T05:04:03Z</dcterms:created>
  <dcterms:modified xsi:type="dcterms:W3CDTF">2013-07-04T05:00:20Z</dcterms:modified>
</cp:coreProperties>
</file>